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8_{EE6DEE7C-1F3B-4AD3-AD4E-2C2C87DF0601}" xr6:coauthVersionLast="47" xr6:coauthVersionMax="47" xr10:uidLastSave="{00000000-0000-0000-0000-000000000000}"/>
  <bookViews>
    <workbookView xWindow="-108" yWindow="-108" windowWidth="23256" windowHeight="12576" firstSheet="23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Hoja1" sheetId="28" r:id="rId28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96" i="28" l="1"/>
  <c r="E99" i="28"/>
  <c r="G64" i="28"/>
  <c r="G68" i="28" s="1"/>
  <c r="F64" i="28"/>
  <c r="E64" i="28"/>
  <c r="G29" i="28"/>
  <c r="G33" i="28" s="1"/>
  <c r="E68" i="28"/>
  <c r="D68" i="28"/>
  <c r="F68" i="28"/>
  <c r="F33" i="28"/>
  <c r="E33" i="28"/>
  <c r="D33" i="28"/>
  <c r="E66" i="24"/>
  <c r="F29" i="28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D99" i="28" l="1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<sst xmlns="http://schemas.openxmlformats.org/spreadsheetml/2006/main" count="485" uniqueCount="139">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</sst>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14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9" fontId="0" fillId="0" borderId="24" xfId="1" applyFont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7</xdr:col>
      <xdr:colOff>617221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7</xdr:col>
      <xdr:colOff>564271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7</xdr:col>
      <xdr:colOff>396240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81" t="s">
        <v>0</v>
      </c>
      <c r="G1" s="281"/>
      <c r="H1" s="281"/>
      <c r="I1" s="281"/>
    </row>
    <row r="2" spans="2:10" ht="46.2" x14ac:dyDescent="0.85">
      <c r="E2" s="280" t="s">
        <v>1</v>
      </c>
      <c r="F2" s="280"/>
      <c r="G2" s="280"/>
      <c r="H2" s="280"/>
      <c r="I2" s="280"/>
      <c r="J2" s="280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83" t="s">
        <v>56</v>
      </c>
      <c r="D2" s="284"/>
      <c r="E2" s="284"/>
      <c r="F2" s="285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6" t="s">
        <v>50</v>
      </c>
      <c r="D2" s="286"/>
      <c r="E2" s="286"/>
    </row>
    <row r="4" spans="2:5" x14ac:dyDescent="0.3">
      <c r="B4" s="283" t="s">
        <v>56</v>
      </c>
      <c r="C4" s="284"/>
      <c r="D4" s="284"/>
      <c r="E4" s="285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6" t="s">
        <v>62</v>
      </c>
      <c r="D2" s="286"/>
      <c r="E2" s="286"/>
    </row>
    <row r="3" spans="2:5" x14ac:dyDescent="0.3">
      <c r="C3" s="286"/>
      <c r="D3" s="286"/>
      <c r="E3" s="286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91" t="s">
        <v>69</v>
      </c>
      <c r="D2" s="292"/>
      <c r="E2" s="292"/>
      <c r="F2" s="292"/>
      <c r="G2" s="293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9" t="s">
        <v>71</v>
      </c>
      <c r="G6" s="290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6"/>
      <c r="E1" s="286"/>
      <c r="F1" s="286"/>
      <c r="G1" s="286"/>
    </row>
    <row r="3" spans="4:8" x14ac:dyDescent="0.3">
      <c r="D3" s="291" t="s">
        <v>73</v>
      </c>
      <c r="E3" s="292"/>
      <c r="F3" s="292"/>
      <c r="G3" s="292"/>
      <c r="H3" s="293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9" t="s">
        <v>74</v>
      </c>
      <c r="H9" s="290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6" t="s">
        <v>78</v>
      </c>
      <c r="E2" s="286"/>
      <c r="F2" s="286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9" t="s">
        <v>86</v>
      </c>
      <c r="D9" s="300"/>
      <c r="E9" s="300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9" t="s">
        <v>87</v>
      </c>
      <c r="D11" s="300"/>
      <c r="E11" s="300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4" t="s">
        <v>88</v>
      </c>
      <c r="D13" s="295"/>
      <c r="E13" s="301">
        <f>F9-F11</f>
        <v>1200</v>
      </c>
      <c r="F13" s="302"/>
      <c r="G13" s="298" t="s">
        <v>89</v>
      </c>
      <c r="H13" s="295"/>
    </row>
    <row r="14" spans="3:8" x14ac:dyDescent="0.3">
      <c r="C14" s="296"/>
      <c r="D14" s="297"/>
      <c r="E14" s="160"/>
      <c r="F14" s="160"/>
      <c r="G14" s="296"/>
      <c r="H14" s="297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4" t="s">
        <v>90</v>
      </c>
      <c r="E1" s="284"/>
      <c r="F1" s="284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03" t="s">
        <v>86</v>
      </c>
      <c r="E10" s="304"/>
      <c r="F10" s="6">
        <f>E7+F7+G7</f>
        <v>282798.83381924202</v>
      </c>
      <c r="G10" s="85"/>
    </row>
    <row r="11" spans="3:7" x14ac:dyDescent="0.3">
      <c r="D11" s="303" t="s">
        <v>91</v>
      </c>
      <c r="E11" s="304"/>
      <c r="F11" s="6">
        <v>350000</v>
      </c>
      <c r="G11" s="85"/>
    </row>
    <row r="12" spans="3:7" x14ac:dyDescent="0.3">
      <c r="D12" s="303" t="s">
        <v>92</v>
      </c>
      <c r="E12" s="304"/>
      <c r="F12" s="6">
        <f>F10-F11</f>
        <v>-67201.16618075798</v>
      </c>
      <c r="G12" s="305" t="s">
        <v>93</v>
      </c>
    </row>
    <row r="13" spans="3:7" x14ac:dyDescent="0.3">
      <c r="D13" s="171"/>
      <c r="E13" s="4"/>
      <c r="F13" s="4"/>
      <c r="G13" s="305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6" t="s">
        <v>90</v>
      </c>
      <c r="E1" s="286"/>
      <c r="F1" s="286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7" t="s">
        <v>86</v>
      </c>
      <c r="E9" s="300"/>
      <c r="F9" s="300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8" t="s">
        <v>87</v>
      </c>
      <c r="E11" s="282"/>
      <c r="F11" s="282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91" t="s">
        <v>92</v>
      </c>
      <c r="E13" s="292"/>
      <c r="F13" s="292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6" t="s">
        <v>77</v>
      </c>
      <c r="E16" s="286"/>
      <c r="F16" s="286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03" t="s">
        <v>86</v>
      </c>
      <c r="F25" s="304"/>
      <c r="G25" s="204">
        <f>F22+G22+H22</f>
        <v>555792.18294460629</v>
      </c>
      <c r="H25" s="201"/>
    </row>
    <row r="26" spans="4:8" x14ac:dyDescent="0.3">
      <c r="D26" s="124"/>
      <c r="E26" s="303" t="s">
        <v>91</v>
      </c>
      <c r="F26" s="306"/>
      <c r="G26" s="204">
        <v>400000</v>
      </c>
      <c r="H26" s="201"/>
    </row>
    <row r="27" spans="4:8" x14ac:dyDescent="0.3">
      <c r="D27" s="124"/>
      <c r="E27" s="303" t="s">
        <v>94</v>
      </c>
      <c r="F27" s="304"/>
      <c r="G27" s="204">
        <f>G25-G26</f>
        <v>155792.18294460629</v>
      </c>
      <c r="H27" s="305" t="s">
        <v>96</v>
      </c>
    </row>
    <row r="28" spans="4:8" x14ac:dyDescent="0.3">
      <c r="D28" s="124"/>
      <c r="E28" s="171"/>
      <c r="F28" s="163"/>
      <c r="G28" s="187"/>
      <c r="H28" s="305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6" t="s">
        <v>99</v>
      </c>
      <c r="E1" s="286"/>
      <c r="F1" s="286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82" t="s">
        <v>22</v>
      </c>
      <c r="E1" s="282"/>
      <c r="F1" s="282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83" t="s">
        <v>20</v>
      </c>
      <c r="D14" s="284"/>
      <c r="E14" s="285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7" t="s">
        <v>90</v>
      </c>
      <c r="D2" s="282"/>
      <c r="E2" s="288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7" t="s">
        <v>106</v>
      </c>
      <c r="D12" s="282"/>
      <c r="E12" s="288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7" t="s">
        <v>90</v>
      </c>
      <c r="D2" s="282"/>
      <c r="E2" s="288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7" t="s">
        <v>107</v>
      </c>
      <c r="D12" s="282"/>
      <c r="E12" s="288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7" t="s">
        <v>108</v>
      </c>
      <c r="D22" s="282"/>
      <c r="E22" s="288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6" t="s">
        <v>109</v>
      </c>
      <c r="D1" s="286"/>
      <c r="E1" s="286"/>
    </row>
    <row r="2" spans="3:5" x14ac:dyDescent="0.3">
      <c r="C2" s="287" t="s">
        <v>90</v>
      </c>
      <c r="D2" s="282"/>
      <c r="E2" s="288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7" t="s">
        <v>107</v>
      </c>
      <c r="D13" s="282"/>
      <c r="E13" s="288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7" t="s">
        <v>108</v>
      </c>
      <c r="D23" s="282"/>
      <c r="E23" s="288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7" t="s">
        <v>110</v>
      </c>
      <c r="D32" s="282"/>
      <c r="E32" s="288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7" t="s">
        <v>111</v>
      </c>
      <c r="D42" s="282"/>
      <c r="E42" s="288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7" t="s">
        <v>112</v>
      </c>
      <c r="D52" s="282"/>
      <c r="E52" s="288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7" t="s">
        <v>113</v>
      </c>
      <c r="D62" s="282"/>
      <c r="E62" s="288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7" t="s">
        <v>114</v>
      </c>
      <c r="D72" s="282"/>
      <c r="E72" s="288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9" t="s">
        <v>115</v>
      </c>
      <c r="D1" s="300"/>
      <c r="E1" s="300"/>
      <c r="F1" s="300"/>
      <c r="G1" s="300"/>
      <c r="H1" s="309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10" t="s">
        <v>116</v>
      </c>
      <c r="E6" s="311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6" t="s">
        <v>120</v>
      </c>
      <c r="D24" s="286"/>
      <c r="E24" s="286"/>
      <c r="F24" s="286"/>
    </row>
    <row r="26" spans="3:8" x14ac:dyDescent="0.3">
      <c r="C26" s="286"/>
      <c r="D26" s="286"/>
      <c r="E26" s="286"/>
      <c r="F26" s="286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10" t="s">
        <v>116</v>
      </c>
      <c r="E31" s="312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6"/>
      <c r="E36" s="286"/>
      <c r="F36" s="286"/>
    </row>
    <row r="59" spans="3:8" x14ac:dyDescent="0.3">
      <c r="C59" s="299" t="s">
        <v>115</v>
      </c>
      <c r="D59" s="300"/>
      <c r="E59" s="300"/>
      <c r="F59" s="300"/>
      <c r="G59" s="300"/>
      <c r="H59" s="309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10" t="s">
        <v>116</v>
      </c>
      <c r="E64" s="311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6" t="s">
        <v>121</v>
      </c>
      <c r="D1" s="286"/>
      <c r="E1" s="286"/>
      <c r="F1" s="286"/>
      <c r="G1" s="286"/>
      <c r="H1" s="286"/>
      <c r="I1" s="286"/>
      <c r="J1" s="286"/>
      <c r="K1" s="286"/>
    </row>
    <row r="3" spans="3:12" x14ac:dyDescent="0.3">
      <c r="C3" t="s">
        <v>122</v>
      </c>
    </row>
    <row r="6" spans="3:12" x14ac:dyDescent="0.3">
      <c r="I6" s="286" t="s">
        <v>57</v>
      </c>
      <c r="J6" s="286"/>
      <c r="K6" s="286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16" zoomScale="102" zoomScaleNormal="102" workbookViewId="0">
      <selection activeCell="D38" sqref="D38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6" t="s">
        <v>127</v>
      </c>
      <c r="D1" s="286"/>
      <c r="E1" s="286"/>
    </row>
    <row r="12" spans="2:5" x14ac:dyDescent="0.3">
      <c r="B12" s="52"/>
      <c r="C12" s="300" t="s">
        <v>128</v>
      </c>
      <c r="D12" s="300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00" t="s">
        <v>107</v>
      </c>
      <c r="D36" s="300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41" zoomScale="115" zoomScaleNormal="115" workbookViewId="0">
      <selection activeCell="D28" sqref="D28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 x14ac:dyDescent="0.3">
      <c r="B1" s="286" t="s">
        <v>129</v>
      </c>
      <c r="C1" s="286"/>
      <c r="D1" s="286"/>
      <c r="E1" s="286"/>
      <c r="F1" s="286"/>
      <c r="G1" s="286"/>
    </row>
    <row r="4" spans="2:7" x14ac:dyDescent="0.3">
      <c r="B4" s="283" t="s">
        <v>120</v>
      </c>
      <c r="C4" s="284"/>
      <c r="D4" s="285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313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291" t="s">
        <v>50</v>
      </c>
      <c r="C13" s="292"/>
      <c r="D13" s="292"/>
      <c r="E13" s="292"/>
      <c r="F13" s="293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D15*0.3</f>
        <v>180000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89" t="s">
        <v>74</v>
      </c>
      <c r="F19" s="290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 x14ac:dyDescent="0.3">
      <c r="B25" s="169"/>
      <c r="C25" s="284" t="s">
        <v>108</v>
      </c>
      <c r="D25" s="284"/>
      <c r="E25" s="284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03" t="s">
        <v>86</v>
      </c>
      <c r="D34" s="304"/>
      <c r="E34" s="6">
        <f>D31+E31+F31</f>
        <v>512772.35161532671</v>
      </c>
      <c r="F34" s="85"/>
    </row>
    <row r="35" spans="2:6" x14ac:dyDescent="0.3">
      <c r="C35" s="303" t="s">
        <v>91</v>
      </c>
      <c r="D35" s="304"/>
      <c r="E35" s="6">
        <v>380000</v>
      </c>
      <c r="F35" s="85"/>
    </row>
    <row r="36" spans="2:6" x14ac:dyDescent="0.3">
      <c r="C36" s="294" t="s">
        <v>88</v>
      </c>
      <c r="D36" s="295"/>
      <c r="E36" s="6">
        <f>E34-E35</f>
        <v>132772.35161532671</v>
      </c>
      <c r="F36" s="305" t="s">
        <v>130</v>
      </c>
    </row>
    <row r="37" spans="2:6" x14ac:dyDescent="0.3">
      <c r="C37" s="296"/>
      <c r="D37" s="297"/>
      <c r="E37" s="4"/>
      <c r="F37" s="305"/>
    </row>
    <row r="38" spans="2:6" x14ac:dyDescent="0.3">
      <c r="C38" s="21"/>
      <c r="D38" s="22"/>
      <c r="E38" s="22"/>
      <c r="F38" s="103"/>
    </row>
    <row r="42" spans="2:6" x14ac:dyDescent="0.3">
      <c r="B42" s="287" t="s">
        <v>131</v>
      </c>
      <c r="C42" s="282"/>
      <c r="D42" s="288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7" t="s">
        <v>132</v>
      </c>
      <c r="C52" s="282"/>
      <c r="D52" s="288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7" t="s">
        <v>133</v>
      </c>
      <c r="C62" s="282"/>
      <c r="D62" s="288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7" t="s">
        <v>134</v>
      </c>
      <c r="C72" s="282"/>
      <c r="D72" s="288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G99"/>
  <sheetViews>
    <sheetView tabSelected="1" zoomScale="85" zoomScaleNormal="85" workbookViewId="0">
      <selection activeCell="G99" sqref="G99"/>
    </sheetView>
  </sheetViews>
  <sheetFormatPr baseColWidth="10" defaultRowHeight="14.4" x14ac:dyDescent="0.3"/>
  <cols>
    <col min="4" max="4" width="19.109375" customWidth="1"/>
    <col min="5" max="5" width="20" customWidth="1"/>
    <col min="6" max="6" width="19.44140625" customWidth="1"/>
    <col min="7" max="7" width="25" customWidth="1"/>
  </cols>
  <sheetData>
    <row r="26" spans="2:7" x14ac:dyDescent="0.3">
      <c r="B26" s="299" t="s">
        <v>115</v>
      </c>
      <c r="C26" s="300"/>
      <c r="D26" s="300"/>
      <c r="E26" s="300"/>
      <c r="F26" s="300"/>
      <c r="G26" s="309"/>
    </row>
    <row r="27" spans="2:7" x14ac:dyDescent="0.3">
      <c r="B27" s="147" t="s">
        <v>33</v>
      </c>
      <c r="C27" s="4" t="s">
        <v>70</v>
      </c>
      <c r="D27" s="257">
        <v>40000</v>
      </c>
      <c r="E27" s="264"/>
      <c r="F27" s="264"/>
      <c r="G27" s="265"/>
    </row>
    <row r="28" spans="2:7" x14ac:dyDescent="0.3">
      <c r="B28" s="262" t="s">
        <v>9</v>
      </c>
      <c r="C28" s="4" t="s">
        <v>11</v>
      </c>
      <c r="D28" s="258">
        <v>15000</v>
      </c>
      <c r="E28" s="266"/>
      <c r="F28" s="267"/>
      <c r="G28" s="268"/>
    </row>
    <row r="29" spans="2:7" x14ac:dyDescent="0.3">
      <c r="B29" s="148" t="s">
        <v>32</v>
      </c>
      <c r="C29" s="4" t="s">
        <v>12</v>
      </c>
      <c r="D29" s="5">
        <v>5</v>
      </c>
      <c r="E29" s="261">
        <f>D29*3</f>
        <v>15</v>
      </c>
      <c r="F29" s="261">
        <f>E29*4</f>
        <v>60</v>
      </c>
      <c r="G29" s="260">
        <f>D29*12</f>
        <v>60</v>
      </c>
    </row>
    <row r="30" spans="2:7" x14ac:dyDescent="0.3">
      <c r="B30" s="269"/>
      <c r="C30" s="4" t="s">
        <v>119</v>
      </c>
      <c r="D30" s="5" t="s">
        <v>104</v>
      </c>
      <c r="E30" s="269"/>
      <c r="F30" s="269"/>
      <c r="G30" s="265"/>
    </row>
    <row r="31" spans="2:7" x14ac:dyDescent="0.3">
      <c r="B31" s="270"/>
      <c r="C31" s="310" t="s">
        <v>116</v>
      </c>
      <c r="D31" s="311"/>
      <c r="E31" s="262" t="s">
        <v>135</v>
      </c>
      <c r="F31" s="262" t="s">
        <v>136</v>
      </c>
      <c r="G31" s="5" t="s">
        <v>118</v>
      </c>
    </row>
    <row r="32" spans="2:7" x14ac:dyDescent="0.3">
      <c r="B32" s="266"/>
      <c r="C32" s="267"/>
      <c r="D32" s="268"/>
      <c r="E32" s="270"/>
      <c r="F32" s="270"/>
      <c r="G32" s="268"/>
    </row>
    <row r="33" spans="2:7" x14ac:dyDescent="0.3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1.6481500001101948E-2</v>
      </c>
      <c r="G33" s="259">
        <f>RATE(G29,,-$D$28,$D$27)</f>
        <v>1.6481500001101948E-2</v>
      </c>
    </row>
    <row r="61" spans="2:7" x14ac:dyDescent="0.3">
      <c r="B61" s="299" t="s">
        <v>115</v>
      </c>
      <c r="C61" s="300"/>
      <c r="D61" s="300"/>
      <c r="E61" s="300"/>
      <c r="F61" s="300"/>
      <c r="G61" s="309"/>
    </row>
    <row r="62" spans="2:7" x14ac:dyDescent="0.3">
      <c r="B62" s="147" t="s">
        <v>33</v>
      </c>
      <c r="C62" s="4" t="s">
        <v>70</v>
      </c>
      <c r="D62" s="257">
        <v>20000</v>
      </c>
      <c r="E62" s="264"/>
      <c r="F62" s="264"/>
      <c r="G62" s="265"/>
    </row>
    <row r="63" spans="2:7" x14ac:dyDescent="0.3">
      <c r="B63" s="262" t="s">
        <v>9</v>
      </c>
      <c r="C63" s="4" t="s">
        <v>11</v>
      </c>
      <c r="D63" s="258">
        <v>10000</v>
      </c>
      <c r="E63" s="266"/>
      <c r="F63" s="267"/>
      <c r="G63" s="268"/>
    </row>
    <row r="64" spans="2:7" x14ac:dyDescent="0.3">
      <c r="B64" s="148" t="s">
        <v>32</v>
      </c>
      <c r="C64" s="4" t="s">
        <v>12</v>
      </c>
      <c r="D64" s="5">
        <v>3</v>
      </c>
      <c r="E64" s="261">
        <f>D64*2</f>
        <v>6</v>
      </c>
      <c r="F64" s="261">
        <f>E64*6</f>
        <v>36</v>
      </c>
      <c r="G64" s="260">
        <f>D64*12</f>
        <v>36</v>
      </c>
    </row>
    <row r="65" spans="2:7" x14ac:dyDescent="0.3">
      <c r="B65" s="269"/>
      <c r="C65" s="4" t="s">
        <v>119</v>
      </c>
      <c r="D65" s="5" t="s">
        <v>104</v>
      </c>
      <c r="E65" s="269"/>
      <c r="F65" s="269"/>
      <c r="G65" s="265"/>
    </row>
    <row r="66" spans="2:7" x14ac:dyDescent="0.3">
      <c r="B66" s="270"/>
      <c r="C66" s="310" t="s">
        <v>116</v>
      </c>
      <c r="D66" s="311"/>
      <c r="E66" s="262" t="s">
        <v>137</v>
      </c>
      <c r="F66" s="262" t="s">
        <v>138</v>
      </c>
      <c r="G66" s="5" t="s">
        <v>118</v>
      </c>
    </row>
    <row r="67" spans="2:7" x14ac:dyDescent="0.3">
      <c r="B67" s="266"/>
      <c r="C67" s="267"/>
      <c r="D67" s="268"/>
      <c r="E67" s="270"/>
      <c r="F67" s="270"/>
      <c r="G67" s="268"/>
    </row>
    <row r="68" spans="2:7" x14ac:dyDescent="0.3">
      <c r="B68" s="8"/>
      <c r="C68" s="50" t="s">
        <v>12</v>
      </c>
      <c r="D68" s="259">
        <f>RATE(D64,,-$D$28,$D$27)</f>
        <v>0.38672254870115413</v>
      </c>
      <c r="E68" s="259">
        <f>RATE(E64,,-$D$28,$D$27)</f>
        <v>0.17759184300048092</v>
      </c>
      <c r="F68" s="259">
        <f>RATE(F64,,-$D$28,$D$27)</f>
        <v>2.7619802838696129E-2</v>
      </c>
      <c r="G68" s="259">
        <f>RATE(G64,,-$D$28,$D$27)</f>
        <v>2.7619802838696129E-2</v>
      </c>
    </row>
    <row r="94" spans="2:5" x14ac:dyDescent="0.3">
      <c r="B94" s="52"/>
      <c r="C94" s="300" t="s">
        <v>107</v>
      </c>
      <c r="D94" s="300"/>
      <c r="E94" s="260"/>
    </row>
    <row r="95" spans="2:5" x14ac:dyDescent="0.3">
      <c r="B95" s="147" t="s">
        <v>123</v>
      </c>
      <c r="C95" s="4" t="s">
        <v>124</v>
      </c>
      <c r="D95" s="274">
        <v>2000</v>
      </c>
      <c r="E95" s="5"/>
    </row>
    <row r="96" spans="2:5" x14ac:dyDescent="0.3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 x14ac:dyDescent="0.3">
      <c r="B97" s="262"/>
      <c r="C97" s="4" t="s">
        <v>13</v>
      </c>
      <c r="D97" s="5">
        <v>24</v>
      </c>
      <c r="E97" s="5"/>
    </row>
    <row r="98" spans="2:5" x14ac:dyDescent="0.3">
      <c r="B98" s="262"/>
      <c r="C98" s="4"/>
      <c r="D98" s="5"/>
      <c r="E98" s="5"/>
    </row>
    <row r="99" spans="2:5" x14ac:dyDescent="0.3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</sheetData>
  <mergeCells count="5">
    <mergeCell ref="C94:D94"/>
    <mergeCell ref="B26:G26"/>
    <mergeCell ref="C31:D31"/>
    <mergeCell ref="B61:G61"/>
    <mergeCell ref="C66:D6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6" t="s">
        <v>23</v>
      </c>
      <c r="E2" s="286"/>
      <c r="F2" s="28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6" t="s">
        <v>0</v>
      </c>
      <c r="C2" s="286"/>
      <c r="D2" s="286"/>
      <c r="G2" s="286"/>
      <c r="H2" s="286"/>
      <c r="I2" s="286"/>
      <c r="J2" s="286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6" t="s">
        <v>31</v>
      </c>
      <c r="D2" s="286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6" t="s">
        <v>19</v>
      </c>
      <c r="D17" s="28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6" t="s">
        <v>37</v>
      </c>
      <c r="E2" s="286"/>
      <c r="F2" s="286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7" t="s">
        <v>46</v>
      </c>
      <c r="D1" s="282"/>
      <c r="E1" s="288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7" t="s">
        <v>48</v>
      </c>
      <c r="D10" s="282"/>
      <c r="E10" s="288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83" t="s">
        <v>50</v>
      </c>
      <c r="C2" s="284"/>
      <c r="D2" s="285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83" t="s">
        <v>51</v>
      </c>
      <c r="C11" s="284"/>
      <c r="D11" s="285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6" t="s">
        <v>52</v>
      </c>
      <c r="E1" s="286"/>
      <c r="F1" s="286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28</vt:i4>
      </vt:variant>
    </vt:vector>
  </HeadingPairs>
  <TitlesOfParts>
    <vt:vector size="28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2022-11-03T18:04:14Z</dcterms:modified>
</cp:coreProperties>
</file>